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20" windowWidth="24795" windowHeight="9870"/>
  </bookViews>
  <sheets>
    <sheet name="理論偏差値計算" sheetId="8" r:id="rId1"/>
  </sheets>
  <calcPr calcId="144525"/>
</workbook>
</file>

<file path=xl/calcChain.xml><?xml version="1.0" encoding="utf-8"?>
<calcChain xmlns="http://schemas.openxmlformats.org/spreadsheetml/2006/main">
  <c r="I5" i="8" l="1"/>
  <c r="J5" i="8" s="1"/>
  <c r="H10" i="8" l="1"/>
  <c r="H9" i="8"/>
  <c r="D9" i="8"/>
  <c r="D10" i="8"/>
  <c r="I8" i="8"/>
  <c r="F8" i="8"/>
  <c r="G8" i="8" s="1"/>
  <c r="I7" i="8"/>
  <c r="F7" i="8"/>
  <c r="G7" i="8" s="1"/>
  <c r="I6" i="8"/>
  <c r="F6" i="8"/>
  <c r="G6" i="8" s="1"/>
  <c r="F5" i="8"/>
  <c r="G5" i="8" s="1"/>
  <c r="J8" i="8" l="1"/>
  <c r="K8" i="8" s="1"/>
  <c r="I9" i="8"/>
  <c r="I10" i="8"/>
  <c r="J6" i="8"/>
  <c r="K6" i="8" s="1"/>
  <c r="K5" i="8"/>
  <c r="F10" i="8"/>
  <c r="G10" i="8" s="1"/>
  <c r="F9" i="8"/>
  <c r="G9" i="8" s="1"/>
  <c r="J7" i="8"/>
  <c r="K7" i="8" s="1"/>
  <c r="J10" i="8" l="1"/>
  <c r="K10" i="8" s="1"/>
  <c r="J9" i="8"/>
  <c r="K9" i="8" s="1"/>
</calcChain>
</file>

<file path=xl/sharedStrings.xml><?xml version="1.0" encoding="utf-8"?>
<sst xmlns="http://schemas.openxmlformats.org/spreadsheetml/2006/main" count="45" uniqueCount="31">
  <si>
    <t>算数</t>
    <rPh sb="0" eb="2">
      <t>サンスウ</t>
    </rPh>
    <phoneticPr fontId="1"/>
  </si>
  <si>
    <t>国語</t>
    <rPh sb="0" eb="2">
      <t>コクゴ</t>
    </rPh>
    <phoneticPr fontId="1"/>
  </si>
  <si>
    <t>偏差値</t>
    <rPh sb="0" eb="3">
      <t>ヘンサチ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</si>
  <si>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</si>
  <si>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</si>
  <si>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標準偏差</t>
    <rPh sb="0" eb="4">
      <t>ヒョウジュンヘンサ</t>
    </rPh>
    <phoneticPr fontId="1"/>
  </si>
  <si>
    <t>点数</t>
    <rPh sb="0" eb="2">
      <t>テンスウ</t>
    </rPh>
    <phoneticPr fontId="1"/>
  </si>
  <si>
    <t>平均点</t>
    <rPh sb="0" eb="3">
      <t>ヘイキンテン</t>
    </rPh>
    <phoneticPr fontId="1"/>
  </si>
  <si>
    <t>2教科</t>
    <rPh sb="1" eb="3">
      <t>キョウカ</t>
    </rPh>
    <phoneticPr fontId="1"/>
  </si>
  <si>
    <t>理論点数</t>
    <rPh sb="0" eb="2">
      <t>リロン</t>
    </rPh>
    <rPh sb="2" eb="4">
      <t>テンスウ</t>
    </rPh>
    <phoneticPr fontId="1"/>
  </si>
  <si>
    <t>理論偏差値</t>
    <rPh sb="0" eb="2">
      <t>リロン</t>
    </rPh>
    <rPh sb="2" eb="5">
      <t>ヘンサチ</t>
    </rPh>
    <phoneticPr fontId="1"/>
  </si>
  <si>
    <t>偏差値損失</t>
    <rPh sb="0" eb="3">
      <t>ヘンサチ</t>
    </rPh>
    <rPh sb="3" eb="5">
      <t>ソンシツ</t>
    </rPh>
    <phoneticPr fontId="1"/>
  </si>
  <si>
    <t>4教科</t>
    <rPh sb="1" eb="3">
      <t>キョウカ</t>
    </rPh>
    <phoneticPr fontId="1"/>
  </si>
  <si>
    <t>テストの平均点を入力します</t>
    <rPh sb="4" eb="7">
      <t>ヘイキンテン</t>
    </rPh>
    <rPh sb="8" eb="10">
      <t>ニュウリョク</t>
    </rPh>
    <phoneticPr fontId="1"/>
  </si>
  <si>
    <t>入力</t>
    <rPh sb="0" eb="2">
      <t>ニュウリョク</t>
    </rPh>
    <phoneticPr fontId="1"/>
  </si>
  <si>
    <t>計算</t>
    <rPh sb="0" eb="2">
      <t>ケイサン</t>
    </rPh>
    <phoneticPr fontId="1"/>
  </si>
  <si>
    <t>避けられた失点</t>
    <rPh sb="0" eb="1">
      <t>サ</t>
    </rPh>
    <rPh sb="5" eb="7">
      <t>シッテン</t>
    </rPh>
    <phoneticPr fontId="1"/>
  </si>
  <si>
    <t>*点数と平均点が完全一致していた場合、計算することができません</t>
    <rPh sb="1" eb="3">
      <t>テンスウ</t>
    </rPh>
    <rPh sb="4" eb="7">
      <t>ヘイキンテン</t>
    </rPh>
    <rPh sb="8" eb="12">
      <t>カンゼンイッチ</t>
    </rPh>
    <rPh sb="16" eb="18">
      <t>バアイ</t>
    </rPh>
    <rPh sb="19" eb="21">
      <t>ケイサン</t>
    </rPh>
    <phoneticPr fontId="1"/>
  </si>
  <si>
    <t>標準偏差*</t>
    <rPh sb="0" eb="4">
      <t>ヒョウジュンヘンサ</t>
    </rPh>
    <phoneticPr fontId="1"/>
  </si>
  <si>
    <t>点数と平均点の差</t>
    <rPh sb="0" eb="2">
      <t>テンスウ</t>
    </rPh>
    <rPh sb="3" eb="6">
      <t>ヘイキンテン</t>
    </rPh>
    <rPh sb="7" eb="8">
      <t>サ</t>
    </rPh>
    <phoneticPr fontId="1"/>
  </si>
  <si>
    <t>受験経験ゼロ！それでも娘の中学受験を本気で応援する日記 : https://chugakujuken-zero-ouen.pal-fp.com/</t>
  </si>
  <si>
    <t>テストの点数と平均点の差が自動で計算されます</t>
    <rPh sb="4" eb="6">
      <t>テンスウ</t>
    </rPh>
    <rPh sb="7" eb="10">
      <t>ヘイキンテン</t>
    </rPh>
    <rPh sb="11" eb="12">
      <t>サ</t>
    </rPh>
    <rPh sb="13" eb="15">
      <t>ジドウ</t>
    </rPh>
    <rPh sb="16" eb="18">
      <t>ケイサン</t>
    </rPh>
    <phoneticPr fontId="1"/>
  </si>
  <si>
    <t>テストの標準偏差が自動で計算されます</t>
    <rPh sb="4" eb="8">
      <t>ヒョウジュンヘンサ</t>
    </rPh>
    <phoneticPr fontId="1"/>
  </si>
  <si>
    <t>実際の点数に避けられた失点を加算して、理論点数が自動で計算されます</t>
    <rPh sb="0" eb="2">
      <t>ジッサイ</t>
    </rPh>
    <rPh sb="3" eb="5">
      <t>テンスウ</t>
    </rPh>
    <rPh sb="6" eb="7">
      <t>サ</t>
    </rPh>
    <rPh sb="11" eb="13">
      <t>シッテン</t>
    </rPh>
    <rPh sb="14" eb="16">
      <t>カサン</t>
    </rPh>
    <rPh sb="19" eb="21">
      <t>リロン</t>
    </rPh>
    <rPh sb="21" eb="23">
      <t>テンスウ</t>
    </rPh>
    <phoneticPr fontId="1"/>
  </si>
  <si>
    <t>理論点数から、理論偏差値が自動で計算されます</t>
    <rPh sb="0" eb="2">
      <t>リロン</t>
    </rPh>
    <rPh sb="2" eb="4">
      <t>テンスウ</t>
    </rPh>
    <rPh sb="7" eb="9">
      <t>リロン</t>
    </rPh>
    <rPh sb="9" eb="12">
      <t>ヘンサチ</t>
    </rPh>
    <phoneticPr fontId="1"/>
  </si>
  <si>
    <t>避けられた失点による偏差値の損失が自動で計算されます</t>
    <rPh sb="0" eb="1">
      <t>サ</t>
    </rPh>
    <rPh sb="5" eb="7">
      <t>シッテン</t>
    </rPh>
    <rPh sb="10" eb="13">
      <t>ヘンサチ</t>
    </rPh>
    <rPh sb="14" eb="16">
      <t>ソンシツ</t>
    </rPh>
    <phoneticPr fontId="1"/>
  </si>
  <si>
    <t>避けられた失点**</t>
    <rPh sb="0" eb="1">
      <t>サ</t>
    </rPh>
    <rPh sb="5" eb="7">
      <t>シッテン</t>
    </rPh>
    <phoneticPr fontId="1"/>
  </si>
  <si>
    <t>**ない場合は、「0」を入力します</t>
    <rPh sb="4" eb="6">
      <t>バアイ</t>
    </rPh>
    <rPh sb="12" eb="14">
      <t>ニュウリョク</t>
    </rPh>
    <phoneticPr fontId="1"/>
  </si>
  <si>
    <t>お子さまのテストの偏差値を入力します</t>
    <rPh sb="1" eb="2">
      <t>コ</t>
    </rPh>
    <rPh sb="9" eb="12">
      <t>ヘンサチ</t>
    </rPh>
    <rPh sb="13" eb="15">
      <t>ニュウリョク</t>
    </rPh>
    <phoneticPr fontId="1"/>
  </si>
  <si>
    <t>お子さまのテストの点数を入力します</t>
    <rPh sb="9" eb="11">
      <t>テンスウ</t>
    </rPh>
    <rPh sb="12" eb="14">
      <t>ニュウリョク</t>
    </rPh>
    <phoneticPr fontId="1"/>
  </si>
  <si>
    <t>テストの内容を確認し、正答できていただろう（あと〇〇点とれた）点数を入力します</t>
    <rPh sb="4" eb="6">
      <t>ナイヨウ</t>
    </rPh>
    <rPh sb="7" eb="9">
      <t>カクニン</t>
    </rPh>
    <rPh sb="11" eb="13">
      <t>セイトウ</t>
    </rPh>
    <rPh sb="31" eb="33">
      <t>テンスウ</t>
    </rPh>
    <rPh sb="34" eb="3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</si>
</sst>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_);[Red]\(0\)"/>
    <numFmt numFmtId="178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11"/>
      <color theme="1" tint="0.249977111117893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2" fontId="3" fillId="3" borderId="8" xfId="0" applyNumberFormat="1" applyFont="1" applyFill="1" applyBorder="1" applyProtection="1">
      <alignment vertical="center"/>
      <protection locked="0"/>
    </xf>
    <xf numFmtId="177" fontId="2" fillId="3" borderId="9" xfId="0" applyNumberFormat="1" applyFont="1" applyFill="1" applyBorder="1" applyProtection="1">
      <alignment vertical="center"/>
      <protection locked="0"/>
    </xf>
    <xf numFmtId="176" fontId="2" fillId="3" borderId="10" xfId="0" applyNumberFormat="1" applyFont="1" applyFill="1" applyBorder="1" applyProtection="1">
      <alignment vertical="center"/>
      <protection locked="0"/>
    </xf>
    <xf numFmtId="178" fontId="2" fillId="2" borderId="11" xfId="0" applyNumberFormat="1" applyFont="1" applyFill="1" applyBorder="1" applyProtection="1">
      <alignment vertical="center"/>
      <protection locked="0"/>
    </xf>
    <xf numFmtId="178" fontId="2" fillId="2" borderId="9" xfId="0" applyNumberFormat="1" applyFont="1" applyFill="1" applyBorder="1" applyProtection="1">
      <alignment vertical="center"/>
      <protection locked="0"/>
    </xf>
    <xf numFmtId="0" fontId="2" fillId="3" borderId="9" xfId="0" applyFont="1" applyFill="1" applyBorder="1" applyAlignment="1" applyProtection="1">
      <alignment horizontal="right" vertical="center"/>
      <protection locked="0"/>
    </xf>
    <xf numFmtId="177" fontId="2" fillId="2" borderId="11" xfId="0" applyNumberFormat="1" applyFont="1" applyFill="1" applyBorder="1" applyProtection="1">
      <alignment vertical="center"/>
      <protection locked="0"/>
    </xf>
    <xf numFmtId="176" fontId="3" fillId="2" borderId="9" xfId="0" applyNumberFormat="1" applyFont="1" applyFill="1" applyBorder="1" applyProtection="1">
      <alignment vertical="center"/>
      <protection locked="0"/>
    </xf>
    <xf numFmtId="176" fontId="2" fillId="2" borderId="10" xfId="0" applyNumberFormat="1" applyFont="1" applyFill="1" applyBorder="1" applyProtection="1">
      <alignment vertical="center"/>
      <protection locked="0"/>
    </xf>
    <xf numFmtId="2" fontId="3" fillId="3" borderId="12" xfId="0" applyNumberFormat="1" applyFont="1" applyFill="1" applyBorder="1" applyProtection="1">
      <alignment vertical="center"/>
      <protection locked="0"/>
    </xf>
    <xf numFmtId="177" fontId="2" fillId="3" borderId="13" xfId="0" applyNumberFormat="1" applyFont="1" applyFill="1" applyBorder="1" applyProtection="1">
      <alignment vertical="center"/>
      <protection locked="0"/>
    </xf>
    <xf numFmtId="176" fontId="2" fillId="3" borderId="14" xfId="0" applyNumberFormat="1" applyFont="1" applyFill="1" applyBorder="1" applyProtection="1">
      <alignment vertical="center"/>
      <protection locked="0"/>
    </xf>
    <xf numFmtId="178" fontId="2" fillId="2" borderId="15" xfId="0" applyNumberFormat="1" applyFont="1" applyFill="1" applyBorder="1" applyProtection="1">
      <alignment vertical="center"/>
      <protection locked="0"/>
    </xf>
    <xf numFmtId="178" fontId="2" fillId="2" borderId="13" xfId="0" applyNumberFormat="1" applyFont="1" applyFill="1" applyBorder="1" applyProtection="1">
      <alignment vertical="center"/>
      <protection locked="0"/>
    </xf>
    <xf numFmtId="0" fontId="2" fillId="3" borderId="13" xfId="0" applyFont="1" applyFill="1" applyBorder="1" applyAlignment="1" applyProtection="1">
      <alignment horizontal="right" vertical="center"/>
      <protection locked="0"/>
    </xf>
    <xf numFmtId="177" fontId="2" fillId="2" borderId="15" xfId="0" applyNumberFormat="1" applyFont="1" applyFill="1" applyBorder="1" applyProtection="1">
      <alignment vertical="center"/>
      <protection locked="0"/>
    </xf>
    <xf numFmtId="176" fontId="3" fillId="2" borderId="13" xfId="0" applyNumberFormat="1" applyFont="1" applyFill="1" applyBorder="1" applyProtection="1">
      <alignment vertical="center"/>
      <protection locked="0"/>
    </xf>
    <xf numFmtId="176" fontId="2" fillId="2" borderId="14" xfId="0" applyNumberFormat="1" applyFont="1" applyFill="1" applyBorder="1" applyProtection="1">
      <alignment vertical="center"/>
      <protection locked="0"/>
    </xf>
    <xf numFmtId="2" fontId="3" fillId="3" borderId="16" xfId="0" applyNumberFormat="1" applyFont="1" applyFill="1" applyBorder="1" applyProtection="1">
      <alignment vertical="center"/>
      <protection locked="0"/>
    </xf>
    <xf numFmtId="177" fontId="2" fillId="3" borderId="17" xfId="0" applyNumberFormat="1" applyFont="1" applyFill="1" applyBorder="1" applyProtection="1">
      <alignment vertical="center"/>
      <protection locked="0"/>
    </xf>
    <xf numFmtId="176" fontId="2" fillId="3" borderId="18" xfId="0" applyNumberFormat="1" applyFont="1" applyFill="1" applyBorder="1" applyProtection="1">
      <alignment vertical="center"/>
      <protection locked="0"/>
    </xf>
    <xf numFmtId="178" fontId="2" fillId="2" borderId="19" xfId="0" applyNumberFormat="1" applyFont="1" applyFill="1" applyBorder="1" applyProtection="1">
      <alignment vertical="center"/>
      <protection locked="0"/>
    </xf>
    <xf numFmtId="178" fontId="2" fillId="2" borderId="17" xfId="0" applyNumberFormat="1" applyFont="1" applyFill="1" applyBorder="1" applyProtection="1">
      <alignment vertical="center"/>
      <protection locked="0"/>
    </xf>
    <xf numFmtId="0" fontId="2" fillId="3" borderId="17" xfId="0" applyFont="1" applyFill="1" applyBorder="1" applyAlignment="1" applyProtection="1">
      <alignment horizontal="right" vertical="center"/>
      <protection locked="0"/>
    </xf>
    <xf numFmtId="177" fontId="2" fillId="2" borderId="19" xfId="0" applyNumberFormat="1" applyFont="1" applyFill="1" applyBorder="1" applyProtection="1">
      <alignment vertical="center"/>
      <protection locked="0"/>
    </xf>
    <xf numFmtId="176" fontId="3" fillId="2" borderId="17" xfId="0" applyNumberFormat="1" applyFont="1" applyFill="1" applyBorder="1" applyProtection="1">
      <alignment vertical="center"/>
      <protection locked="0"/>
    </xf>
    <xf numFmtId="176" fontId="2" fillId="2" borderId="18" xfId="0" applyNumberFormat="1" applyFont="1" applyFill="1" applyBorder="1" applyProtection="1">
      <alignment vertical="center"/>
      <protection locked="0"/>
    </xf>
    <xf numFmtId="2" fontId="3" fillId="3" borderId="4" xfId="0" applyNumberFormat="1" applyFont="1" applyFill="1" applyBorder="1" applyProtection="1">
      <alignment vertical="center"/>
      <protection locked="0"/>
    </xf>
    <xf numFmtId="177" fontId="2" fillId="2" borderId="1" xfId="0" applyNumberFormat="1" applyFont="1" applyFill="1" applyBorder="1" applyProtection="1">
      <alignment vertical="center"/>
      <protection locked="0"/>
    </xf>
    <xf numFmtId="176" fontId="2" fillId="3" borderId="6" xfId="0" applyNumberFormat="1" applyFont="1" applyFill="1" applyBorder="1" applyProtection="1">
      <alignment vertical="center"/>
      <protection locked="0"/>
    </xf>
    <xf numFmtId="178" fontId="2" fillId="2" borderId="7" xfId="0" applyNumberFormat="1" applyFont="1" applyFill="1" applyBorder="1" applyProtection="1">
      <alignment vertical="center"/>
      <protection locked="0"/>
    </xf>
    <xf numFmtId="178" fontId="2" fillId="2" borderId="1" xfId="0" applyNumberFormat="1" applyFont="1" applyFill="1" applyBorder="1" applyProtection="1">
      <alignment vertical="center"/>
      <protection locked="0"/>
    </xf>
    <xf numFmtId="177" fontId="2" fillId="2" borderId="1" xfId="0" applyNumberFormat="1" applyFont="1" applyFill="1" applyBorder="1" applyAlignment="1" applyProtection="1">
      <alignment horizontal="right" vertical="center"/>
      <protection locked="0"/>
    </xf>
    <xf numFmtId="177" fontId="2" fillId="2" borderId="7" xfId="0" applyNumberFormat="1" applyFont="1" applyFill="1" applyBorder="1" applyProtection="1">
      <alignment vertical="center"/>
      <protection locked="0"/>
    </xf>
    <xf numFmtId="176" fontId="3" fillId="2" borderId="1" xfId="0" applyNumberFormat="1" applyFont="1" applyFill="1" applyBorder="1" applyProtection="1">
      <alignment vertical="center"/>
      <protection locked="0"/>
    </xf>
    <xf numFmtId="176" fontId="2" fillId="2" borderId="6" xfId="0" applyNumberFormat="1" applyFont="1" applyFill="1" applyBorder="1" applyProtection="1">
      <alignment vertical="center"/>
      <protection locked="0"/>
    </xf>
    <xf numFmtId="2" fontId="3" fillId="3" borderId="3" xfId="0" applyNumberFormat="1" applyFont="1" applyFill="1" applyBorder="1" applyProtection="1">
      <alignment vertical="center"/>
      <protection locked="0"/>
    </xf>
    <xf numFmtId="176" fontId="2" fillId="3" borderId="5" xfId="0" applyNumberFormat="1" applyFont="1" applyFill="1" applyBorder="1" applyProtection="1">
      <alignment vertical="center"/>
      <protection locked="0"/>
    </xf>
    <xf numFmtId="178" fontId="2" fillId="2" borderId="20" xfId="0" applyNumberFormat="1" applyFont="1" applyFill="1" applyBorder="1" applyProtection="1">
      <alignment vertical="center"/>
      <protection locked="0"/>
    </xf>
    <xf numFmtId="178" fontId="2" fillId="2" borderId="2" xfId="0" applyNumberFormat="1" applyFont="1" applyFill="1" applyBorder="1" applyProtection="1">
      <alignment vertical="center"/>
      <protection locked="0"/>
    </xf>
    <xf numFmtId="177" fontId="2" fillId="2" borderId="20" xfId="0" applyNumberFormat="1" applyFont="1" applyFill="1" applyBorder="1" applyProtection="1">
      <alignment vertical="center"/>
      <protection locked="0"/>
    </xf>
    <xf numFmtId="176" fontId="3" fillId="2" borderId="2" xfId="0" applyNumberFormat="1" applyFont="1" applyFill="1" applyBorder="1" applyProtection="1">
      <alignment vertical="center"/>
      <protection locked="0"/>
    </xf>
    <xf numFmtId="176" fontId="2" fillId="2" borderId="5" xfId="0" applyNumberFormat="1" applyFont="1" applyFill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21"/>
  <sheetViews>
    <sheetView tabSelected="1" workbookViewId="0">
      <selection activeCell="C5" sqref="C5"/>
    </sheetView>
  </sheetViews>
  <sheetFormatPr defaultRowHeight="18.75" x14ac:dyDescent="0.15"/>
  <cols>
    <col min="1" max="1" width="9" style="44"/>
    <col min="2" max="2" width="8.75" style="44" customWidth="1"/>
    <col min="3" max="3" width="18.875" style="44" customWidth="1"/>
    <col min="4" max="4" width="8.125" style="44" customWidth="1"/>
    <col min="5" max="5" width="7.375" style="44" bestFit="1" customWidth="1"/>
    <col min="6" max="6" width="10.25" style="44" customWidth="1"/>
    <col min="7" max="7" width="11.25" style="44" customWidth="1"/>
    <col min="8" max="8" width="11.375" style="44" customWidth="1"/>
    <col min="9" max="9" width="10.625" style="44" customWidth="1"/>
    <col min="10" max="11" width="12.625" style="44" customWidth="1"/>
    <col min="12" max="16384" width="9" style="44"/>
  </cols>
  <sheetData>
    <row r="1" spans="2:11" x14ac:dyDescent="0.15">
      <c r="K1" s="45" t="s">
        <v>20</v>
      </c>
    </row>
    <row r="2" spans="2:11" x14ac:dyDescent="0.15">
      <c r="K2" s="46"/>
    </row>
    <row r="3" spans="2:11" x14ac:dyDescent="0.15">
      <c r="C3" s="47">
        <v>1</v>
      </c>
      <c r="D3" s="47">
        <v>2</v>
      </c>
      <c r="E3" s="47">
        <v>3</v>
      </c>
      <c r="F3" s="47">
        <v>4</v>
      </c>
      <c r="G3" s="47">
        <v>5</v>
      </c>
      <c r="H3" s="47">
        <v>6</v>
      </c>
      <c r="I3" s="47">
        <v>7</v>
      </c>
      <c r="J3" s="47">
        <v>8</v>
      </c>
      <c r="K3" s="47">
        <v>9</v>
      </c>
    </row>
    <row r="4" spans="2:11" s="56" customFormat="1" ht="37.5" x14ac:dyDescent="0.15">
      <c r="B4" s="48"/>
      <c r="C4" s="49" t="s">
        <v>2</v>
      </c>
      <c r="D4" s="50" t="s">
        <v>6</v>
      </c>
      <c r="E4" s="51" t="s">
        <v>7</v>
      </c>
      <c r="F4" s="52" t="s">
        <v>19</v>
      </c>
      <c r="G4" s="53" t="s">
        <v>18</v>
      </c>
      <c r="H4" s="53" t="s">
        <v>26</v>
      </c>
      <c r="I4" s="52" t="s">
        <v>9</v>
      </c>
      <c r="J4" s="54" t="s">
        <v>10</v>
      </c>
      <c r="K4" s="55" t="s">
        <v>11</v>
      </c>
    </row>
    <row r="5" spans="2:11" x14ac:dyDescent="0.15">
      <c r="B5" s="57" t="s">
        <v>0</v>
      </c>
      <c r="C5" s="1">
        <v>65</v>
      </c>
      <c r="D5" s="2">
        <v>80</v>
      </c>
      <c r="E5" s="3">
        <v>55</v>
      </c>
      <c r="F5" s="4">
        <f>IF(OR(C5="",D5="",E5=""),"",D5-E5)</f>
        <v>25</v>
      </c>
      <c r="G5" s="5">
        <f>IF(OR(C5="",F5=""),"",F5/((C5-50)/10))</f>
        <v>16.666666666666668</v>
      </c>
      <c r="H5" s="6">
        <v>10</v>
      </c>
      <c r="I5" s="7">
        <f>IF(OR(D5="",H5=""),"",D5+H5)</f>
        <v>90</v>
      </c>
      <c r="J5" s="8">
        <f>IF(OR(E5="",G5="",I5=""),"",(I5-E5)/G5*10+50)</f>
        <v>71</v>
      </c>
      <c r="K5" s="9">
        <f>IF(OR(C5="",J5=""),"",C5-J5)</f>
        <v>-6</v>
      </c>
    </row>
    <row r="6" spans="2:11" x14ac:dyDescent="0.15">
      <c r="B6" s="58" t="s">
        <v>1</v>
      </c>
      <c r="C6" s="10">
        <v>60</v>
      </c>
      <c r="D6" s="11">
        <v>70</v>
      </c>
      <c r="E6" s="12">
        <v>52</v>
      </c>
      <c r="F6" s="13">
        <f t="shared" ref="F6:F10" si="0">IF(OR(C6="",D6="",E6=""),"",D6-E6)</f>
        <v>18</v>
      </c>
      <c r="G6" s="14">
        <f t="shared" ref="G6:G10" si="1">IF(OR(C6="",F6=""),"",F6/((C6-50)/10))</f>
        <v>18</v>
      </c>
      <c r="H6" s="15">
        <v>5</v>
      </c>
      <c r="I6" s="16">
        <f t="shared" ref="I6:I10" si="2">IF(OR(D6="",H6=""),"",D6+H6)</f>
        <v>75</v>
      </c>
      <c r="J6" s="17">
        <f t="shared" ref="J6:J8" si="3">IF(OR(E6="",G6="",I6=""),"",(I6-E6)/G6*10+50)</f>
        <v>62.777777777777779</v>
      </c>
      <c r="K6" s="18">
        <f t="shared" ref="K6:K10" si="4">IF(OR(C6="",J6=""),"",C6-J6)</f>
        <v>-2.7777777777777786</v>
      </c>
    </row>
    <row r="7" spans="2:11" x14ac:dyDescent="0.15">
      <c r="B7" s="58" t="s">
        <v>3</v>
      </c>
      <c r="C7" s="10">
        <v>55</v>
      </c>
      <c r="D7" s="11">
        <v>60</v>
      </c>
      <c r="E7" s="12">
        <v>48</v>
      </c>
      <c r="F7" s="13">
        <f t="shared" si="0"/>
        <v>12</v>
      </c>
      <c r="G7" s="14">
        <f t="shared" si="1"/>
        <v>24</v>
      </c>
      <c r="H7" s="15">
        <v>5</v>
      </c>
      <c r="I7" s="16">
        <f t="shared" si="2"/>
        <v>65</v>
      </c>
      <c r="J7" s="17">
        <f t="shared" si="3"/>
        <v>57.083333333333336</v>
      </c>
      <c r="K7" s="18">
        <f t="shared" si="4"/>
        <v>-2.0833333333333357</v>
      </c>
    </row>
    <row r="8" spans="2:11" x14ac:dyDescent="0.15">
      <c r="B8" s="59" t="s">
        <v>4</v>
      </c>
      <c r="C8" s="19">
        <v>45</v>
      </c>
      <c r="D8" s="20">
        <v>40</v>
      </c>
      <c r="E8" s="21">
        <v>49</v>
      </c>
      <c r="F8" s="22">
        <f t="shared" si="0"/>
        <v>-9</v>
      </c>
      <c r="G8" s="23">
        <f t="shared" si="1"/>
        <v>18</v>
      </c>
      <c r="H8" s="24">
        <v>0</v>
      </c>
      <c r="I8" s="25">
        <f t="shared" si="2"/>
        <v>40</v>
      </c>
      <c r="J8" s="26">
        <f t="shared" si="3"/>
        <v>45</v>
      </c>
      <c r="K8" s="27">
        <f t="shared" si="4"/>
        <v>0</v>
      </c>
    </row>
    <row r="9" spans="2:11" x14ac:dyDescent="0.15">
      <c r="B9" s="60" t="s">
        <v>8</v>
      </c>
      <c r="C9" s="28">
        <v>62</v>
      </c>
      <c r="D9" s="29">
        <f>IF(OR(D6="",D7=""),"",D6+D7)</f>
        <v>130</v>
      </c>
      <c r="E9" s="30">
        <v>107</v>
      </c>
      <c r="F9" s="31">
        <f t="shared" si="0"/>
        <v>23</v>
      </c>
      <c r="G9" s="32">
        <f t="shared" si="1"/>
        <v>19.166666666666668</v>
      </c>
      <c r="H9" s="33">
        <f>IF(OR(H5="",H6=""),"",H6+H5)</f>
        <v>15</v>
      </c>
      <c r="I9" s="34">
        <f t="shared" si="2"/>
        <v>145</v>
      </c>
      <c r="J9" s="35">
        <f t="shared" ref="J9:J10" si="5">IF(OR(E9="",G9="",I9=""),"",(I9-E9)/G9*10+50)</f>
        <v>69.826086956521735</v>
      </c>
      <c r="K9" s="36">
        <f t="shared" si="4"/>
        <v>-7.8260869565217348</v>
      </c>
    </row>
    <row r="10" spans="2:11" x14ac:dyDescent="0.15">
      <c r="B10" s="61" t="s">
        <v>12</v>
      </c>
      <c r="C10" s="37">
        <v>57</v>
      </c>
      <c r="D10" s="29">
        <f>IF(OR(D5="",D6="",D7="",D8=""),"",SUM(D5:D8))</f>
        <v>250</v>
      </c>
      <c r="E10" s="38">
        <v>200</v>
      </c>
      <c r="F10" s="39">
        <f t="shared" si="0"/>
        <v>50</v>
      </c>
      <c r="G10" s="40">
        <f t="shared" si="1"/>
        <v>71.428571428571431</v>
      </c>
      <c r="H10" s="33">
        <f>IF(OR(H5="",H6="",H7="",H8=""),"",SUM(H5:H8))</f>
        <v>20</v>
      </c>
      <c r="I10" s="41">
        <f t="shared" si="2"/>
        <v>270</v>
      </c>
      <c r="J10" s="42">
        <f t="shared" si="5"/>
        <v>59.8</v>
      </c>
      <c r="K10" s="43">
        <f t="shared" si="4"/>
        <v>-2.7999999999999972</v>
      </c>
    </row>
    <row r="11" spans="2:11" x14ac:dyDescent="0.15">
      <c r="G11" s="44" t="s">
        <v>17</v>
      </c>
    </row>
    <row r="12" spans="2:11" x14ac:dyDescent="0.15">
      <c r="G12" s="44" t="s">
        <v>27</v>
      </c>
    </row>
    <row r="13" spans="2:11" x14ac:dyDescent="0.15">
      <c r="B13" s="47">
        <v>1</v>
      </c>
      <c r="C13" s="47" t="s">
        <v>2</v>
      </c>
      <c r="D13" s="62" t="s">
        <v>14</v>
      </c>
      <c r="E13" s="63" t="s">
        <v>28</v>
      </c>
      <c r="F13" s="63"/>
      <c r="G13" s="63"/>
      <c r="H13" s="63"/>
      <c r="I13" s="63"/>
      <c r="J13" s="63"/>
      <c r="K13" s="63"/>
    </row>
    <row r="14" spans="2:11" x14ac:dyDescent="0.15">
      <c r="B14" s="47">
        <v>2</v>
      </c>
      <c r="C14" s="47" t="s">
        <v>6</v>
      </c>
      <c r="D14" s="62" t="s">
        <v>14</v>
      </c>
      <c r="E14" s="63" t="s">
        <v>29</v>
      </c>
      <c r="F14" s="63"/>
      <c r="G14" s="63"/>
      <c r="H14" s="63"/>
      <c r="I14" s="63"/>
      <c r="J14" s="63"/>
      <c r="K14" s="63"/>
    </row>
    <row r="15" spans="2:11" x14ac:dyDescent="0.15">
      <c r="B15" s="47">
        <v>3</v>
      </c>
      <c r="C15" s="47" t="s">
        <v>7</v>
      </c>
      <c r="D15" s="62" t="s">
        <v>14</v>
      </c>
      <c r="E15" s="63" t="s">
        <v>13</v>
      </c>
      <c r="F15" s="63"/>
      <c r="G15" s="63"/>
      <c r="H15" s="63"/>
      <c r="I15" s="63"/>
      <c r="J15" s="63"/>
      <c r="K15" s="63"/>
    </row>
    <row r="16" spans="2:11" x14ac:dyDescent="0.15">
      <c r="B16" s="47">
        <v>4</v>
      </c>
      <c r="C16" s="47" t="s">
        <v>19</v>
      </c>
      <c r="D16" s="64" t="s">
        <v>15</v>
      </c>
      <c r="E16" s="63" t="s">
        <v>21</v>
      </c>
      <c r="F16" s="63"/>
      <c r="G16" s="63"/>
      <c r="H16" s="63"/>
      <c r="I16" s="63"/>
      <c r="J16" s="63"/>
      <c r="K16" s="63"/>
    </row>
    <row r="17" spans="2:11" x14ac:dyDescent="0.15">
      <c r="B17" s="47">
        <v>5</v>
      </c>
      <c r="C17" s="47" t="s">
        <v>5</v>
      </c>
      <c r="D17" s="64" t="s">
        <v>15</v>
      </c>
      <c r="E17" s="63" t="s">
        <v>22</v>
      </c>
      <c r="F17" s="63"/>
      <c r="G17" s="63"/>
      <c r="H17" s="63"/>
      <c r="I17" s="63"/>
      <c r="J17" s="63"/>
      <c r="K17" s="63"/>
    </row>
    <row r="18" spans="2:11" x14ac:dyDescent="0.15">
      <c r="B18" s="47">
        <v>6</v>
      </c>
      <c r="C18" s="47" t="s">
        <v>16</v>
      </c>
      <c r="D18" s="62" t="s">
        <v>14</v>
      </c>
      <c r="E18" s="63" t="s">
        <v>30</v>
      </c>
      <c r="F18" s="63"/>
      <c r="G18" s="63"/>
      <c r="H18" s="63"/>
      <c r="I18" s="63"/>
      <c r="J18" s="63"/>
      <c r="K18" s="63"/>
    </row>
    <row r="19" spans="2:11" x14ac:dyDescent="0.15">
      <c r="B19" s="47">
        <v>7</v>
      </c>
      <c r="C19" s="47" t="s">
        <v>9</v>
      </c>
      <c r="D19" s="64" t="s">
        <v>15</v>
      </c>
      <c r="E19" s="63" t="s">
        <v>23</v>
      </c>
      <c r="F19" s="63"/>
      <c r="G19" s="63"/>
      <c r="H19" s="63"/>
      <c r="I19" s="63"/>
      <c r="J19" s="63"/>
      <c r="K19" s="63"/>
    </row>
    <row r="20" spans="2:11" x14ac:dyDescent="0.15">
      <c r="B20" s="47">
        <v>8</v>
      </c>
      <c r="C20" s="47" t="s">
        <v>10</v>
      </c>
      <c r="D20" s="64" t="s">
        <v>15</v>
      </c>
      <c r="E20" s="63" t="s">
        <v>24</v>
      </c>
      <c r="F20" s="63"/>
      <c r="G20" s="63"/>
      <c r="H20" s="63"/>
      <c r="I20" s="63"/>
      <c r="J20" s="63"/>
      <c r="K20" s="63"/>
    </row>
    <row r="21" spans="2:11" x14ac:dyDescent="0.15">
      <c r="B21" s="47">
        <v>9</v>
      </c>
      <c r="C21" s="47" t="s">
        <v>11</v>
      </c>
      <c r="D21" s="64" t="s">
        <v>15</v>
      </c>
      <c r="E21" s="63" t="s">
        <v>25</v>
      </c>
      <c r="F21" s="63"/>
      <c r="G21" s="63"/>
      <c r="H21" s="63"/>
      <c r="I21" s="63"/>
      <c r="J21" s="63"/>
      <c r="K21" s="63"/>
    </row>
  </sheetData>
  <sheetProtection password="E722" sheet="1" objects="1" scenarios="1" selectLockedCells="1"/>
  <mergeCells count="9">
    <mergeCell ref="E19:K19"/>
    <mergeCell ref="E20:K20"/>
    <mergeCell ref="E21:K21"/>
    <mergeCell ref="E13:K13"/>
    <mergeCell ref="E14:K14"/>
    <mergeCell ref="E15:K15"/>
    <mergeCell ref="E16:K16"/>
    <mergeCell ref="E17:K17"/>
    <mergeCell ref="E18:K18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理論偏差値計算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ぜろパパ</dc:creator>
  <dcterms:created xsi:type="dcterms:W3CDTF">2019-09-01T21:54:15Z</dcterms:created>
  <dcterms:modified xsi:type="dcterms:W3CDTF">2021-05-25T04:16:24Z</dcterms:modified>
</cp:coreProperties>
</file>